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<sst xmlns="http://schemas.openxmlformats.org/spreadsheetml/2006/main" count="74" uniqueCount="48">
  <si>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</si>
  <si>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</si>
  <si>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</si>
  <si>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</si>
  <si>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</si>
  <si>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</si>
  <si>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</si>
  <si>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</si>
  <si>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</si>
  <si>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</si>
  <si>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</si>
  <si>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</si>
  <si>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</si>
  <si>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</si>
  <si>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</si>
  <si>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</si>
  <si>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</si>
  <si>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</si>
  <si>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</si>
  <si>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</si>
  <si>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</si>
  <si>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</si>
  <si>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</si>
  <si>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</si>
  <si>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</si>
  <si>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</si>
  <si>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Totali</t>
  </si>
  <si>
    <t>Qualifica</t>
  </si>
  <si>
    <t>IMPIEGATO</t>
  </si>
  <si>
    <t>OPERAI</t>
  </si>
  <si>
    <t>DIPENDENTI</t>
  </si>
  <si>
    <t>GIORNI PRESENZA COMPLESSIVI</t>
  </si>
  <si>
    <t>GIORNI ASSENZA COMPLESSIVI</t>
  </si>
  <si>
    <t>NUMERI</t>
  </si>
  <si>
    <t>NAVIGLI AMBIENTE SRL</t>
  </si>
  <si>
    <t>SETTORE</t>
  </si>
  <si>
    <t>NETTEZZA URBANA</t>
  </si>
  <si>
    <t>OPERAI P. T.</t>
  </si>
  <si>
    <t>ORE ORDINARIE EFFETTIVE</t>
  </si>
  <si>
    <t xml:space="preserve">QUADRO </t>
  </si>
  <si>
    <t>2° SEMESTRE 2014</t>
  </si>
  <si>
    <t xml:space="preserve">FERIE </t>
  </si>
  <si>
    <t xml:space="preserve">MALATTIA </t>
  </si>
  <si>
    <t xml:space="preserve">L. 104 </t>
  </si>
  <si>
    <t xml:space="preserve">MATERNITA' </t>
  </si>
  <si>
    <t xml:space="preserve">ALTRE ASSENZE </t>
  </si>
  <si>
    <t xml:space="preserve">SCIOPERI </t>
  </si>
  <si>
    <t xml:space="preserve">ASSENZE NON RETRIBUITE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</si>
</sst>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s>
  <fonts count="41">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00B0F0"/>
        <bgColor indexed="64"/>
      </patternFill>
    </fill>
    <fill>
      <patternFill patternType="solid">
        <fgColor theme="4"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78" fontId="0" fillId="0" borderId="0">
      <alignment/>
      <protection/>
    </xf>
    <xf numFmtId="179" fontId="0" fillId="0" borderId="0">
      <alignment/>
      <protection/>
    </xf>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0" fontId="0" fillId="0" borderId="0">
      <alignment/>
      <protection/>
    </xf>
    <xf numFmtId="45" fontId="0" fillId="0" borderId="0">
      <alignment/>
      <protection/>
    </xf>
  </cellStyleXfs>
  <cellXfs count="50">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4" fontId="4" fillId="35" borderId="15" xfId="0" applyNumberFormat="1" applyFont="1" applyFill="1" applyBorder="1" applyAlignment="1">
      <alignment horizontal="right" wrapText="1"/>
    </xf>
    <xf numFmtId="0" fontId="3" fillId="33" borderId="16"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7" xfId="0" applyFont="1" applyFill="1" applyBorder="1" applyAlignment="1">
      <alignment horizontal="left" wrapText="1"/>
    </xf>
    <xf numFmtId="0" fontId="2" fillId="36" borderId="18" xfId="0" applyFont="1" applyFill="1" applyBorder="1" applyAlignment="1">
      <alignment horizontal="left" wrapText="1"/>
    </xf>
    <xf numFmtId="0" fontId="2" fillId="36" borderId="19" xfId="0" applyFont="1" applyFill="1" applyBorder="1" applyAlignment="1">
      <alignment horizontal="left" wrapText="1"/>
    </xf>
    <xf numFmtId="4" fontId="0" fillId="0" borderId="0" xfId="0" applyNumberFormat="1" applyAlignment="1">
      <alignment/>
    </xf>
    <xf numFmtId="0" fontId="3" fillId="0" borderId="20" xfId="0" applyFont="1" applyFill="1" applyBorder="1" applyAlignment="1">
      <alignment horizontal="right" wrapText="1"/>
    </xf>
    <xf numFmtId="4" fontId="4" fillId="0" borderId="21" xfId="0" applyNumberFormat="1" applyFont="1" applyFill="1" applyBorder="1" applyAlignment="1">
      <alignment horizontal="right" wrapText="1"/>
    </xf>
    <xf numFmtId="4" fontId="4" fillId="0" borderId="22" xfId="0" applyNumberFormat="1" applyFont="1" applyFill="1" applyBorder="1" applyAlignment="1">
      <alignment horizontal="right" wrapText="1"/>
    </xf>
    <xf numFmtId="0" fontId="6" fillId="0" borderId="0" xfId="0" applyFont="1" applyAlignment="1">
      <alignment horizontal="center"/>
    </xf>
    <xf numFmtId="0" fontId="5" fillId="37" borderId="14" xfId="0" applyFont="1" applyFill="1" applyBorder="1" applyAlignment="1" applyProtection="1">
      <alignment horizontal="center" vertical="center" textRotation="90" wrapText="1"/>
      <protection hidden="1"/>
    </xf>
    <xf numFmtId="0" fontId="5" fillId="37" borderId="15" xfId="0" applyFont="1" applyFill="1" applyBorder="1" applyAlignment="1" applyProtection="1">
      <alignment horizontal="center" vertical="center" textRotation="90" wrapText="1"/>
      <protection hidden="1"/>
    </xf>
    <xf numFmtId="0" fontId="5" fillId="38" borderId="23" xfId="0" applyFont="1" applyFill="1" applyBorder="1" applyAlignment="1" applyProtection="1">
      <alignment horizontal="center" vertical="center" textRotation="90"/>
      <protection hidden="1"/>
    </xf>
    <xf numFmtId="0" fontId="5" fillId="38" borderId="24" xfId="0" applyFont="1" applyFill="1" applyBorder="1" applyAlignment="1" applyProtection="1">
      <alignment horizontal="center" vertical="center" textRotation="90"/>
      <protection hidden="1"/>
    </xf>
    <xf numFmtId="0" fontId="5" fillId="38" borderId="25" xfId="0" applyFont="1" applyFill="1" applyBorder="1" applyAlignment="1" applyProtection="1">
      <alignment horizontal="center" vertical="center" textRotation="90" wrapText="1"/>
      <protection hidden="1"/>
    </xf>
    <xf numFmtId="0" fontId="5" fillId="38" borderId="26" xfId="0" applyFont="1" applyFill="1" applyBorder="1" applyAlignment="1" applyProtection="1">
      <alignment horizontal="center" vertical="center" textRotation="90" wrapText="1"/>
      <protection hidden="1"/>
    </xf>
    <xf numFmtId="0" fontId="5" fillId="38" borderId="14" xfId="0" applyFont="1" applyFill="1" applyBorder="1" applyAlignment="1" applyProtection="1">
      <alignment horizontal="center" vertical="center" textRotation="90" wrapText="1"/>
      <protection hidden="1"/>
    </xf>
    <xf numFmtId="0" fontId="5" fillId="38" borderId="15" xfId="0" applyFont="1" applyFill="1" applyBorder="1" applyAlignment="1" applyProtection="1">
      <alignment horizontal="center" vertical="center" textRotation="90" wrapText="1"/>
      <protection hidden="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38" borderId="30" xfId="0" applyFont="1" applyFill="1" applyBorder="1" applyAlignment="1" applyProtection="1">
      <alignment horizontal="center" vertical="center" textRotation="90"/>
      <protection hidden="1"/>
    </xf>
    <xf numFmtId="0" fontId="5" fillId="38" borderId="31" xfId="0" applyFont="1" applyFill="1" applyBorder="1" applyAlignment="1" applyProtection="1">
      <alignment horizontal="center" vertical="center" textRotation="90"/>
      <protection hidden="1"/>
    </xf>
    <xf numFmtId="0" fontId="5" fillId="38" borderId="32" xfId="0" applyFont="1" applyFill="1" applyBorder="1" applyAlignment="1" applyProtection="1">
      <alignment horizontal="center" vertical="center" textRotation="90"/>
      <protection hidden="1"/>
    </xf>
    <xf numFmtId="0" fontId="5" fillId="38" borderId="33" xfId="0" applyFont="1" applyFill="1" applyBorder="1" applyAlignment="1" applyProtection="1">
      <alignment horizontal="center" vertical="center" textRotation="90"/>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P20"/>
  <sheetViews>
    <sheetView tabSelected="1" zoomScaleSheetLayoutView="100" zoomScalePageLayoutView="0" workbookViewId="0" topLeftCell="A1">
      <selection activeCell="J15" sqref="J15"/>
    </sheetView>
  </sheetViews>
  <sheetFormatPr defaultColWidth="9.140625" defaultRowHeight="12.75"/>
  <cols>
    <col min="1" max="1" width="20.8515625" style="0" customWidth="1"/>
    <col min="2" max="2" width="16.0039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34" t="s">
        <v>34</v>
      </c>
      <c r="D1" s="34"/>
      <c r="E1" s="34"/>
      <c r="F1" s="34"/>
      <c r="G1" s="34"/>
      <c r="H1" s="34"/>
      <c r="I1" s="34"/>
      <c r="J1" s="34"/>
      <c r="K1" s="34"/>
      <c r="L1" s="34"/>
      <c r="M1" s="34"/>
    </row>
    <row r="2" spans="3:13" ht="6" customHeight="1">
      <c r="C2" s="34"/>
      <c r="D2" s="34"/>
      <c r="E2" s="34"/>
      <c r="F2" s="34"/>
      <c r="G2" s="34"/>
      <c r="H2" s="34"/>
      <c r="I2" s="34"/>
      <c r="J2" s="34"/>
      <c r="K2" s="34"/>
      <c r="L2" s="34"/>
      <c r="M2" s="34"/>
    </row>
    <row r="3" spans="1:13" ht="24" customHeight="1">
      <c r="A3" s="34" t="s">
        <v>40</v>
      </c>
      <c r="B3" s="34"/>
      <c r="C3" s="8"/>
      <c r="D3" s="8"/>
      <c r="E3" s="8"/>
      <c r="F3" s="8"/>
      <c r="G3" s="8"/>
      <c r="H3" s="8"/>
      <c r="I3" s="8"/>
      <c r="J3" s="8"/>
      <c r="K3" s="8"/>
      <c r="L3" s="8"/>
      <c r="M3" s="9"/>
    </row>
    <row r="4" ht="6.75" customHeight="1" thickBot="1"/>
    <row r="5" spans="3:13" ht="12.75" customHeight="1" thickBot="1">
      <c r="C5" s="7"/>
      <c r="D5" s="43" t="s">
        <v>33</v>
      </c>
      <c r="E5" s="44"/>
      <c r="F5" s="44"/>
      <c r="G5" s="44"/>
      <c r="H5" s="44"/>
      <c r="I5" s="44"/>
      <c r="J5" s="44"/>
      <c r="K5" s="44"/>
      <c r="L5" s="45"/>
      <c r="M5" s="11"/>
    </row>
    <row r="6" spans="1:13" ht="26.25" customHeight="1" thickBot="1">
      <c r="A6" s="6" t="s">
        <v>4</v>
      </c>
      <c r="B6" s="5" t="s">
        <v>4</v>
      </c>
      <c r="C6" s="46" t="s">
        <v>30</v>
      </c>
      <c r="D6" s="48" t="s">
        <v>41</v>
      </c>
      <c r="E6" s="37" t="s">
        <v>42</v>
      </c>
      <c r="F6" s="37" t="s">
        <v>43</v>
      </c>
      <c r="G6" s="37" t="s">
        <v>44</v>
      </c>
      <c r="H6" s="37" t="s">
        <v>45</v>
      </c>
      <c r="I6" s="37" t="s">
        <v>46</v>
      </c>
      <c r="J6" s="39" t="s">
        <v>47</v>
      </c>
      <c r="K6" s="40" t="s">
        <v>31</v>
      </c>
      <c r="L6" s="41" t="s">
        <v>32</v>
      </c>
      <c r="M6" s="35" t="s">
        <v>38</v>
      </c>
    </row>
    <row r="7" spans="1:13" ht="48.75" customHeight="1" thickBot="1">
      <c r="A7" s="25"/>
      <c r="B7" s="15"/>
      <c r="C7" s="47"/>
      <c r="D7" s="49"/>
      <c r="E7" s="38"/>
      <c r="F7" s="38"/>
      <c r="G7" s="38"/>
      <c r="H7" s="38"/>
      <c r="I7" s="38"/>
      <c r="J7" s="39"/>
      <c r="K7" s="40"/>
      <c r="L7" s="42"/>
      <c r="M7" s="36"/>
    </row>
    <row r="8" spans="1:13" s="4" customFormat="1" ht="27" customHeight="1" thickBot="1">
      <c r="A8" s="26" t="s">
        <v>35</v>
      </c>
      <c r="B8" s="17" t="s">
        <v>27</v>
      </c>
      <c r="C8" s="21"/>
      <c r="D8" s="21"/>
      <c r="E8" s="21"/>
      <c r="F8" s="21"/>
      <c r="G8" s="21"/>
      <c r="H8" s="21"/>
      <c r="I8" s="21"/>
      <c r="J8" s="21"/>
      <c r="K8" s="21"/>
      <c r="L8" s="21"/>
      <c r="M8" s="31"/>
    </row>
    <row r="9" spans="1:14" s="4" customFormat="1" ht="16.5" customHeight="1" thickBot="1">
      <c r="A9" s="27" t="s">
        <v>36</v>
      </c>
      <c r="B9" s="18" t="s">
        <v>28</v>
      </c>
      <c r="C9" s="22">
        <v>1</v>
      </c>
      <c r="D9" s="16">
        <f>167/7.2</f>
        <v>23.194444444444443</v>
      </c>
      <c r="E9" s="16">
        <f>11/7.2</f>
        <v>1.5277777777777777</v>
      </c>
      <c r="F9" s="16">
        <v>0</v>
      </c>
      <c r="G9" s="16">
        <v>0</v>
      </c>
      <c r="H9" s="16">
        <f>7/7.2</f>
        <v>0.9722222222222222</v>
      </c>
      <c r="I9" s="16">
        <v>0</v>
      </c>
      <c r="J9" s="16">
        <v>0</v>
      </c>
      <c r="K9" s="16">
        <f>M9/7.2</f>
        <v>124.86111111111111</v>
      </c>
      <c r="L9" s="16">
        <f>(D9+E9+F9+G9+H9+I9+J9)</f>
        <v>25.694444444444443</v>
      </c>
      <c r="M9" s="32">
        <v>899</v>
      </c>
      <c r="N9" s="30"/>
    </row>
    <row r="10" spans="1:14" s="4" customFormat="1" ht="16.5" customHeight="1" thickBot="1">
      <c r="A10" s="28" t="s">
        <v>36</v>
      </c>
      <c r="B10" s="18" t="s">
        <v>29</v>
      </c>
      <c r="C10" s="22">
        <v>40</v>
      </c>
      <c r="D10" s="16">
        <f>(3499-86)/6</f>
        <v>568.8333333333334</v>
      </c>
      <c r="E10" s="16">
        <f>(1577.5+36+1117)/6</f>
        <v>455.0833333333333</v>
      </c>
      <c r="F10" s="16">
        <v>0</v>
      </c>
      <c r="G10" s="16">
        <f>(342)/6</f>
        <v>57</v>
      </c>
      <c r="H10" s="16">
        <f>(18+72+33+18+168+12)/6</f>
        <v>53.5</v>
      </c>
      <c r="I10" s="16">
        <v>0</v>
      </c>
      <c r="J10" s="16">
        <f>48/6</f>
        <v>8</v>
      </c>
      <c r="K10" s="16">
        <f>M10/6</f>
        <v>4937.916666666667</v>
      </c>
      <c r="L10" s="16">
        <f>(D10+E10+F10+G10+H10+I10+J10)</f>
        <v>1142.4166666666667</v>
      </c>
      <c r="M10" s="32">
        <f>30375-747.5</f>
        <v>29627.5</v>
      </c>
      <c r="N10" s="30"/>
    </row>
    <row r="11" spans="1:16" s="4" customFormat="1" ht="16.5" customHeight="1" thickBot="1">
      <c r="A11" s="28" t="s">
        <v>36</v>
      </c>
      <c r="B11" s="19" t="s">
        <v>37</v>
      </c>
      <c r="C11" s="22">
        <v>1</v>
      </c>
      <c r="D11" s="16">
        <f>86/5.5</f>
        <v>15.636363636363637</v>
      </c>
      <c r="E11" s="16">
        <v>0</v>
      </c>
      <c r="F11" s="16">
        <v>0</v>
      </c>
      <c r="G11" s="16">
        <v>0</v>
      </c>
      <c r="H11" s="16">
        <v>0</v>
      </c>
      <c r="I11" s="16">
        <v>0</v>
      </c>
      <c r="J11" s="16">
        <v>0</v>
      </c>
      <c r="K11" s="16">
        <f>M11/5.5</f>
        <v>135.9090909090909</v>
      </c>
      <c r="L11" s="16">
        <f>(D11+E11+F11+G11+H11+I11+J11)</f>
        <v>15.636363636363637</v>
      </c>
      <c r="M11" s="32">
        <f>374.5+373</f>
        <v>747.5</v>
      </c>
      <c r="N11" s="30"/>
      <c r="O11" s="30"/>
      <c r="P11" s="30"/>
    </row>
    <row r="12" spans="1:14" s="4" customFormat="1" ht="16.5" customHeight="1" thickBot="1">
      <c r="A12" s="29" t="s">
        <v>36</v>
      </c>
      <c r="B12" s="18" t="s">
        <v>39</v>
      </c>
      <c r="C12" s="23">
        <v>1</v>
      </c>
      <c r="D12" s="24">
        <f>24/6.5</f>
        <v>3.6923076923076925</v>
      </c>
      <c r="E12" s="24">
        <f>64/6.5</f>
        <v>9.846153846153847</v>
      </c>
      <c r="F12" s="24">
        <v>0</v>
      </c>
      <c r="G12" s="24">
        <v>0</v>
      </c>
      <c r="H12" s="24">
        <v>0</v>
      </c>
      <c r="I12" s="24">
        <v>0</v>
      </c>
      <c r="J12" s="24">
        <v>0</v>
      </c>
      <c r="K12" s="24">
        <f>M12/6.5</f>
        <v>83.6923076923077</v>
      </c>
      <c r="L12" s="24">
        <f>(D12+E12+F12+G12+H12+I12+J12)</f>
        <v>13.53846153846154</v>
      </c>
      <c r="M12" s="32">
        <v>544</v>
      </c>
      <c r="N12" s="30"/>
    </row>
    <row r="13" spans="1:13" s="4" customFormat="1" ht="20.25" customHeight="1" thickBot="1">
      <c r="A13" s="20"/>
      <c r="B13" s="20" t="s">
        <v>26</v>
      </c>
      <c r="C13" s="16">
        <f>SUM(C9:C12)</f>
        <v>43</v>
      </c>
      <c r="D13" s="16">
        <f>D9+D10+D11+D12</f>
        <v>611.3564491064492</v>
      </c>
      <c r="E13" s="16">
        <f aca="true" t="shared" si="0" ref="E13:L13">E9+E10+E11+E12</f>
        <v>466.45726495726495</v>
      </c>
      <c r="F13" s="16">
        <f t="shared" si="0"/>
        <v>0</v>
      </c>
      <c r="G13" s="16">
        <f t="shared" si="0"/>
        <v>57</v>
      </c>
      <c r="H13" s="16">
        <f t="shared" si="0"/>
        <v>54.47222222222222</v>
      </c>
      <c r="I13" s="16">
        <f t="shared" si="0"/>
        <v>0</v>
      </c>
      <c r="J13" s="16">
        <f t="shared" si="0"/>
        <v>8</v>
      </c>
      <c r="K13" s="16">
        <f t="shared" si="0"/>
        <v>5282.379176379177</v>
      </c>
      <c r="L13" s="16">
        <f t="shared" si="0"/>
        <v>1197.2859362859363</v>
      </c>
      <c r="M13" s="33"/>
    </row>
    <row r="14" spans="1:13" s="4" customFormat="1" ht="26.25" customHeight="1">
      <c r="A14" s="14"/>
      <c r="B14" s="14" t="s">
        <v>4</v>
      </c>
      <c r="C14" s="13"/>
      <c r="D14" s="13"/>
      <c r="E14" s="13"/>
      <c r="F14" s="13"/>
      <c r="G14" s="13"/>
      <c r="H14" s="13"/>
      <c r="I14" s="13"/>
      <c r="J14" s="13"/>
      <c r="K14" s="13"/>
      <c r="L14" s="13"/>
      <c r="M14" s="13"/>
    </row>
    <row r="16" ht="12.75">
      <c r="E16" s="12"/>
    </row>
    <row r="18" ht="12.75">
      <c r="D18" s="12"/>
    </row>
    <row r="19" ht="12.75">
      <c r="K19" s="12"/>
    </row>
    <row r="20" ht="12.75">
      <c r="D20" s="12"/>
    </row>
  </sheetData>
  <sheetProtection/>
  <mergeCells count="15">
    <mergeCell ref="F6:F7"/>
    <mergeCell ref="G6:G7"/>
    <mergeCell ref="H6:H7"/>
    <mergeCell ref="C1:M1"/>
    <mergeCell ref="C2:M2"/>
    <mergeCell ref="A3:B3"/>
    <mergeCell ref="M6:M7"/>
    <mergeCell ref="I6:I7"/>
    <mergeCell ref="J6:J7"/>
    <mergeCell ref="K6:K7"/>
    <mergeCell ref="L6:L7"/>
    <mergeCell ref="D5:L5"/>
    <mergeCell ref="C6:C7"/>
    <mergeCell ref="D6:D7"/>
    <mergeCell ref="E6:E7"/>
  </mergeCells>
  <printOptions/>
  <pageMargins left="0.7480314960629921" right="0.7480314960629921" top="0.984251968503937" bottom="0.984251968503937"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2014-09-26T08:16:58Z</cp:lastPrinted>
  <dcterms:modified xsi:type="dcterms:W3CDTF">2015-11-03T09:12:48Z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